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rie\SD_AC\Etudiants Internationaux\Ressources et informations de AI\Site Welcome\"/>
    </mc:Choice>
  </mc:AlternateContent>
  <xr:revisionPtr revIDLastSave="0" documentId="14_{09C72BDF-D86E-44D3-B3CA-2100741D7C79}" xr6:coauthVersionLast="36" xr6:coauthVersionMax="36" xr10:uidLastSave="{00000000-0000-0000-0000-000000000000}"/>
  <bookViews>
    <workbookView xWindow="0" yWindow="0" windowWidth="28800" windowHeight="11280" xr2:uid="{ABE94A13-8E35-4773-A666-F37414BFF261}"/>
  </bookViews>
  <sheets>
    <sheet name="Date dépôt de dossi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7" i="1"/>
  <c r="D11" i="1" l="1"/>
  <c r="D10" i="1"/>
  <c r="I13" i="1" l="1"/>
  <c r="G13" i="1"/>
  <c r="J10" i="1"/>
  <c r="G10" i="1"/>
  <c r="D14" i="1" l="1"/>
  <c r="B10" i="1"/>
  <c r="B13" i="1"/>
  <c r="D13" i="1"/>
  <c r="B19" i="1"/>
  <c r="B16" i="1"/>
</calcChain>
</file>

<file path=xl/sharedStrings.xml><?xml version="1.0" encoding="utf-8"?>
<sst xmlns="http://schemas.openxmlformats.org/spreadsheetml/2006/main" count="2" uniqueCount="2">
  <si>
    <t>Étudiants et chercheurs internationaux, calculez la date à laquelle vous devez préparer votre demande de titre de séjour (ou renouvellement de titre de séjour)</t>
  </si>
  <si>
    <t>Veuillez entrer la date d'expiration de votre titre de séjour ou de votre visa : (DD/MM/YYYY ; JJ/MM/AAAA)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</si>
</sst>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Arial Narrow"/>
      <family val="2"/>
    </font>
    <font>
      <u/>
      <sz val="20"/>
      <color theme="10"/>
      <name val="Arial Narrow"/>
      <family val="2"/>
    </font>
    <font>
      <b/>
      <sz val="36"/>
      <color theme="1"/>
      <name val="Arial Narrow"/>
      <family val="2"/>
    </font>
    <font>
      <sz val="11"/>
      <color theme="0"/>
      <name val="Calibri"/>
      <family val="2"/>
      <scheme val="minor"/>
    </font>
    <font>
      <sz val="16"/>
      <color theme="1"/>
      <name val="Arial Narrow"/>
      <family val="2"/>
    </font>
    <font>
      <sz val="18"/>
      <color theme="1"/>
      <name val="Arial Narrow"/>
      <family val="2"/>
    </font>
    <font>
      <sz val="24"/>
      <color theme="1"/>
      <name val="Arial Narrow"/>
      <family val="2"/>
    </font>
    <font>
      <u/>
      <sz val="24"/>
      <color theme="10"/>
      <name val="Arial Narrow"/>
      <family val="2"/>
    </font>
    <font>
      <b/>
      <u/>
      <sz val="20"/>
      <color theme="10"/>
      <name val="Arial Narrow"/>
      <family val="2"/>
    </font>
    <font>
      <b/>
      <sz val="22"/>
      <color theme="0"/>
      <name val="Arial Narrow"/>
      <family val="2"/>
    </font>
    <font>
      <b/>
      <sz val="24"/>
      <color theme="1"/>
      <name val="Arial Narrow"/>
      <family val="2"/>
    </font>
    <font>
      <b/>
      <u/>
      <sz val="2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0" fillId="2" borderId="0" xfId="0" applyFill="1"/>
    <xf numFmtId="0" fontId="0" fillId="0" borderId="0" xfId="0" applyBorder="1"/>
    <xf numFmtId="14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/>
    <xf numFmtId="0" fontId="0" fillId="0" borderId="0" xfId="0" applyAlignment="1">
      <alignment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4" fontId="13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5"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4" tint="-0.24994659260841701"/>
        </patternFill>
      </fill>
    </dxf>
    <dxf>
      <border>
        <right style="thin">
          <color auto="1"/>
        </right>
      </border>
    </dxf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2</xdr:col>
      <xdr:colOff>973383</xdr:colOff>
      <xdr:row>1</xdr:row>
      <xdr:rowOff>885825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9755869-2230-4F18-AEE0-C58AB4AB7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2002083" cy="885825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0</xdr:row>
      <xdr:rowOff>76200</xdr:rowOff>
    </xdr:from>
    <xdr:to>
      <xdr:col>4</xdr:col>
      <xdr:colOff>190500</xdr:colOff>
      <xdr:row>2</xdr:row>
      <xdr:rowOff>114300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FFE5B35F-E0F7-49E0-9088-12D449BB4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4550" y="76200"/>
          <a:ext cx="11430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niv-lorraine.fr/welcome/" TargetMode="External"/><Relationship Id="rId1" Type="http://schemas.openxmlformats.org/officeDocument/2006/relationships/hyperlink" Target="https://administration-etrangers-en-france.interieur.gouv.fr/particulie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1864E-AAF7-400F-8340-396F44060D34}">
  <sheetPr codeName="Feuil1"/>
  <dimension ref="A2:P21"/>
  <sheetViews>
    <sheetView showGridLines="0" tabSelected="1" zoomScaleNormal="100" workbookViewId="0">
      <selection activeCell="J7" sqref="J7"/>
    </sheetView>
  </sheetViews>
  <sheetFormatPr baseColWidth="10" defaultRowHeight="15" x14ac:dyDescent="0.25"/>
  <cols>
    <col min="1" max="1" width="4.42578125" customWidth="1"/>
    <col min="2" max="2" width="11.42578125" customWidth="1"/>
    <col min="3" max="3" width="20.28515625" customWidth="1"/>
    <col min="4" max="4" width="9.85546875" customWidth="1"/>
    <col min="6" max="6" width="16" customWidth="1"/>
    <col min="7" max="7" width="14.7109375" customWidth="1"/>
    <col min="8" max="8" width="23.42578125" customWidth="1"/>
    <col min="9" max="9" width="18.140625" customWidth="1"/>
    <col min="10" max="10" width="53.7109375" customWidth="1"/>
    <col min="11" max="11" width="3.140625" customWidth="1"/>
  </cols>
  <sheetData>
    <row r="2" spans="1:16" ht="72" customHeight="1" x14ac:dyDescent="0.25">
      <c r="B2" s="9"/>
      <c r="C2" s="9"/>
    </row>
    <row r="3" spans="1:16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6" ht="60.75" customHeight="1" x14ac:dyDescent="0.25">
      <c r="A4" s="4"/>
      <c r="B4" s="19" t="s">
        <v>0</v>
      </c>
      <c r="C4" s="19"/>
      <c r="D4" s="19"/>
      <c r="E4" s="19"/>
      <c r="F4" s="19"/>
      <c r="G4" s="19"/>
      <c r="H4" s="19"/>
      <c r="I4" s="19"/>
      <c r="J4" s="19"/>
      <c r="K4" s="4"/>
      <c r="P4" s="5"/>
    </row>
    <row r="5" spans="1:16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6" ht="62.25" customHeight="1" thickBot="1" x14ac:dyDescent="0.3">
      <c r="A7" s="1"/>
      <c r="B7" s="19" t="s">
        <v>1</v>
      </c>
      <c r="C7" s="20"/>
      <c r="D7" s="20"/>
      <c r="E7" s="20"/>
      <c r="F7" s="20"/>
      <c r="G7" s="20"/>
      <c r="H7" s="20"/>
      <c r="I7" s="20"/>
      <c r="J7" s="3"/>
      <c r="K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6" ht="33.950000000000003" customHeight="1" x14ac:dyDescent="0.25">
      <c r="A10" s="2"/>
      <c r="B10" s="12" t="str">
        <f>IF(J7&lt;&gt;"","À partir du" &amp; " ","")</f>
        <v/>
      </c>
      <c r="C10" s="12"/>
      <c r="D10" s="13" t="str">
        <f>IF(J7&lt;&gt;"",TEXT(J7-90,"j mmmm aaaa"),"")</f>
        <v/>
      </c>
      <c r="E10" s="13"/>
      <c r="F10" s="13"/>
      <c r="G10" s="16" t="str">
        <f>IF(J7&lt;&gt;"","vous pouvez commencer à saisir ","")</f>
        <v/>
      </c>
      <c r="H10" s="16"/>
      <c r="I10" s="16"/>
      <c r="J10" s="8" t="str">
        <f>IF(J7&lt;&gt;"","votre dossier en ligne","")</f>
        <v/>
      </c>
      <c r="K10" s="2"/>
    </row>
    <row r="11" spans="1:16" ht="39" customHeight="1" x14ac:dyDescent="0.25">
      <c r="A11" s="2"/>
      <c r="B11" s="2"/>
      <c r="C11" s="2"/>
      <c r="D11" s="14" t="str">
        <f>IF(J7&lt;&gt;"","(= 90 jours avant la fin de votre visa ou de votre titre de séjour)","")</f>
        <v/>
      </c>
      <c r="E11" s="14"/>
      <c r="F11" s="14"/>
      <c r="G11" s="14"/>
      <c r="H11" s="14"/>
      <c r="I11" s="14"/>
      <c r="J11" s="2"/>
      <c r="K11" s="2"/>
    </row>
    <row r="12" spans="1:16" ht="16.5" customHeight="1" x14ac:dyDescent="0.25">
      <c r="A12" s="2"/>
      <c r="B12" s="2"/>
      <c r="C12" s="2"/>
      <c r="D12" s="6"/>
      <c r="E12" s="6"/>
      <c r="F12" s="6"/>
      <c r="G12" s="6"/>
      <c r="H12" s="6"/>
      <c r="I12" s="6"/>
      <c r="J12" s="2"/>
      <c r="K12" s="2"/>
    </row>
    <row r="13" spans="1:16" ht="33.950000000000003" customHeight="1" x14ac:dyDescent="0.25">
      <c r="A13" s="2"/>
      <c r="B13" s="15" t="str">
        <f>IF(J7&lt;&gt;"","Au plus tard le ","")</f>
        <v/>
      </c>
      <c r="C13" s="15"/>
      <c r="D13" s="13" t="str">
        <f>IF(J7&lt;&gt;"",TEXT(J7-60,"j mmmm aaaa"),"")</f>
        <v/>
      </c>
      <c r="E13" s="13"/>
      <c r="F13" s="13"/>
      <c r="G13" s="18" t="str">
        <f>IF(J7&lt;&gt;"","votre dossier doit être","")</f>
        <v/>
      </c>
      <c r="H13" s="18"/>
      <c r="I13" s="17" t="str">
        <f>IF(J7&lt;&gt;"","complet en ligne","")</f>
        <v/>
      </c>
      <c r="J13" s="17"/>
      <c r="K13" s="2"/>
    </row>
    <row r="14" spans="1:16" ht="39" customHeight="1" x14ac:dyDescent="0.25">
      <c r="A14" s="2"/>
      <c r="B14" s="2"/>
      <c r="C14" s="2"/>
      <c r="D14" s="14" t="str">
        <f>IF(J7&lt;&gt;"","(= au minimum 60 jours avant la fin de votre visa ou de votre titre de séjour)","")</f>
        <v/>
      </c>
      <c r="E14" s="14"/>
      <c r="F14" s="14"/>
      <c r="G14" s="14"/>
      <c r="H14" s="14"/>
      <c r="I14" s="14"/>
      <c r="J14" s="2"/>
      <c r="K14" s="2"/>
    </row>
    <row r="15" spans="1:16" ht="16.5" customHeight="1" x14ac:dyDescent="0.35">
      <c r="A15" s="2"/>
      <c r="B15" s="2"/>
      <c r="C15" s="2"/>
      <c r="D15" s="7"/>
      <c r="E15" s="7"/>
      <c r="F15" s="7"/>
      <c r="G15" s="7"/>
      <c r="H15" s="7"/>
      <c r="I15" s="7"/>
      <c r="J15" s="2"/>
      <c r="K15" s="2"/>
    </row>
    <row r="16" spans="1:16" ht="39" customHeight="1" x14ac:dyDescent="0.25">
      <c r="A16" s="2"/>
      <c r="B16" s="21" t="str">
        <f>IF(J7&lt;&gt;""," Pour faire votre demande de titre de séjour* : site internet de l'ANEF","")</f>
        <v/>
      </c>
      <c r="C16" s="21"/>
      <c r="D16" s="21"/>
      <c r="E16" s="21"/>
      <c r="F16" s="21"/>
      <c r="G16" s="21"/>
      <c r="H16" s="21"/>
      <c r="I16" s="21"/>
      <c r="J16" s="21"/>
      <c r="K16" s="2"/>
    </row>
    <row r="17" spans="1:11" ht="48.75" customHeight="1" x14ac:dyDescent="0.25">
      <c r="A17" s="2"/>
      <c r="B17" s="23" t="str">
        <f>IF(J7&lt;&gt;"","*La procédure en ligne ne concerne pas les visas concours ou mineurs scolarisé qui doivent déposer un dossier papier (nous contacter pour savoir comment effectuer cette démarche : drie-info-contact@univ-lorraine.fr).","")</f>
        <v/>
      </c>
      <c r="C17" s="23"/>
      <c r="D17" s="23"/>
      <c r="E17" s="23"/>
      <c r="F17" s="23"/>
      <c r="G17" s="23"/>
      <c r="H17" s="23"/>
      <c r="I17" s="23"/>
      <c r="J17" s="23"/>
      <c r="K17" s="2"/>
    </row>
    <row r="18" spans="1:11" ht="25.5" x14ac:dyDescent="0.25">
      <c r="A18" s="2"/>
      <c r="B18" s="22"/>
      <c r="C18" s="22"/>
      <c r="D18" s="22"/>
      <c r="E18" s="22"/>
      <c r="F18" s="22"/>
      <c r="G18" s="22"/>
      <c r="H18" s="22"/>
      <c r="I18" s="22"/>
      <c r="J18" s="22"/>
      <c r="K18" s="2"/>
    </row>
    <row r="19" spans="1:11" ht="57.75" customHeight="1" x14ac:dyDescent="0.25">
      <c r="A19" s="2"/>
      <c r="B19" s="10" t="str">
        <f>IF(J7&lt;&gt;"","N'oubliez pas de consulter notre site Internet qui contient de nombreuses informations sur les titres de séjour et sur bien d'autres domaines ici :","")</f>
        <v/>
      </c>
      <c r="C19" s="10"/>
      <c r="D19" s="10"/>
      <c r="E19" s="10"/>
      <c r="F19" s="10"/>
      <c r="G19" s="10"/>
      <c r="H19" s="10"/>
      <c r="I19" s="10"/>
      <c r="J19" s="10"/>
      <c r="K19" s="2"/>
    </row>
    <row r="20" spans="1:11" ht="36" customHeight="1" x14ac:dyDescent="0.25">
      <c r="A20" s="2"/>
      <c r="B20" s="11" t="str">
        <f>IF(J7&lt;&gt;"","https://www.univ-lorraine.fr/welcome/","")</f>
        <v/>
      </c>
      <c r="C20" s="11"/>
      <c r="D20" s="11"/>
      <c r="E20" s="11"/>
      <c r="F20" s="11"/>
      <c r="G20" s="11"/>
      <c r="H20" s="11"/>
      <c r="I20" s="11"/>
      <c r="J20" s="11"/>
      <c r="K20" s="2"/>
    </row>
    <row r="21" spans="1:1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</sheetData>
  <sheetProtection sheet="1" selectLockedCells="1"/>
  <mergeCells count="16">
    <mergeCell ref="B7:I7"/>
    <mergeCell ref="B4:J4"/>
    <mergeCell ref="B16:J16"/>
    <mergeCell ref="B18:J18"/>
    <mergeCell ref="B17:J17"/>
    <mergeCell ref="B19:J19"/>
    <mergeCell ref="B20:J20"/>
    <mergeCell ref="B10:C10"/>
    <mergeCell ref="D10:F10"/>
    <mergeCell ref="D11:I11"/>
    <mergeCell ref="B13:C13"/>
    <mergeCell ref="D13:F13"/>
    <mergeCell ref="D14:I14"/>
    <mergeCell ref="G10:I10"/>
    <mergeCell ref="I13:J13"/>
    <mergeCell ref="G13:H13"/>
  </mergeCells>
  <conditionalFormatting sqref="A9:A21">
    <cfRule type="expression" dxfId="4" priority="6">
      <formula>$J$7&lt;&gt;""</formula>
    </cfRule>
  </conditionalFormatting>
  <conditionalFormatting sqref="K9:K21">
    <cfRule type="expression" dxfId="3" priority="4">
      <formula>$J$7&lt;&gt;""</formula>
    </cfRule>
  </conditionalFormatting>
  <conditionalFormatting sqref="D10:F10 D13:F13">
    <cfRule type="expression" dxfId="2" priority="1">
      <formula>$J$7&lt;&gt;""</formula>
    </cfRule>
  </conditionalFormatting>
  <conditionalFormatting sqref="A21:K21">
    <cfRule type="expression" dxfId="1" priority="7">
      <formula>$J$7&lt;&gt;""</formula>
    </cfRule>
  </conditionalFormatting>
  <conditionalFormatting sqref="A9:K9">
    <cfRule type="expression" dxfId="0" priority="9">
      <formula>$J$7&lt;&gt;""</formula>
    </cfRule>
  </conditionalFormatting>
  <hyperlinks>
    <hyperlink ref="B16:D16" r:id="rId1" location="/" display="/" xr:uid="{030C6B26-CE94-4222-8C61-68574214A36E}"/>
    <hyperlink ref="B20:J20" r:id="rId2" display="https://www.univ-lorraine.fr/welcome/" xr:uid="{651BAB73-6A96-4A0D-BEDA-D50C8CE5BFD5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Date dépôt de dossier</vt:lpstr>
    </vt:vector>
  </TitlesOfParts>
  <Company>Université de Lorraine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Renaudin</dc:creator>
  <cp:lastModifiedBy>Christine Hocquigny</cp:lastModifiedBy>
  <dcterms:created xsi:type="dcterms:W3CDTF">2021-11-09T13:45:40Z</dcterms:created>
  <dcterms:modified xsi:type="dcterms:W3CDTF">2024-11-13T11:10:00Z</dcterms:modified>
</cp:coreProperties>
</file>